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geral\G_Pro_PPGEI\Escritório de Projetos\CNPq\Chamada CNPq nº 16-2024 - Projetos Internacionais de Pesquisa CTI\"/>
    </mc:Choice>
  </mc:AlternateContent>
  <xr:revisionPtr revIDLastSave="0" documentId="13_ncr:1_{2C4AB9D1-4C22-43DC-9CD1-E8F0DCC79099}" xr6:coauthVersionLast="47" xr6:coauthVersionMax="47" xr10:uidLastSave="{00000000-0000-0000-0000-000000000000}"/>
  <bookViews>
    <workbookView xWindow="23880" yWindow="-120" windowWidth="24240" windowHeight="13140" xr2:uid="{EF76CA3B-E04F-4B60-9A1C-52A1F8D5CA87}"/>
  </bookViews>
  <sheets>
    <sheet name="Cálculo Bolsas" sheetId="1" r:id="rId1"/>
    <sheet name="Valores Adicional Localidad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6" i="1"/>
  <c r="K5" i="1"/>
  <c r="K3" i="1"/>
  <c r="F6" i="1"/>
  <c r="F5" i="1"/>
  <c r="F4" i="1"/>
  <c r="F3" i="1"/>
  <c r="O3" i="1" s="1"/>
  <c r="G6" i="1" a="1"/>
  <c r="G6" i="1" s="1"/>
  <c r="G5" i="1" a="1"/>
  <c r="G5" i="1" s="1"/>
  <c r="G3" i="1" a="1"/>
  <c r="G3" i="1" s="1"/>
  <c r="G4" i="1" a="1"/>
  <c r="G4" i="1" s="1"/>
  <c r="O4" i="1" l="1"/>
  <c r="O5" i="1"/>
  <c r="O6" i="1"/>
  <c r="L5" i="1"/>
  <c r="M5" i="1" s="1"/>
  <c r="P5" i="1" s="1"/>
  <c r="L6" i="1"/>
  <c r="M6" i="1" s="1"/>
  <c r="P6" i="1" s="1"/>
  <c r="L4" i="1"/>
  <c r="M4" i="1" s="1"/>
  <c r="P4" i="1" s="1"/>
  <c r="L3" i="1"/>
  <c r="M3" i="1" s="1"/>
  <c r="P3" i="1" s="1"/>
  <c r="P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<sst xmlns="http://schemas.openxmlformats.org/spreadsheetml/2006/main" count="81" uniqueCount="50">
  <si>
    <t>Modalidade</t>
  </si>
  <si>
    <t>Quantidade de  Bolsas</t>
  </si>
  <si>
    <t>Taxa de Bancada no Exterior (US$)</t>
  </si>
  <si>
    <t>Auxílio instalação (US$)</t>
  </si>
  <si>
    <t>Dólar Americano</t>
  </si>
  <si>
    <t>Euro</t>
  </si>
  <si>
    <t>Libra</t>
  </si>
  <si>
    <t>Dólar Canadense</t>
  </si>
  <si>
    <t>Dólar Australiano</t>
  </si>
  <si>
    <t>Iene</t>
  </si>
  <si>
    <t>Coroa Sueca</t>
  </si>
  <si>
    <t>Coroa Dinamarquesa</t>
  </si>
  <si>
    <t>Coroa Norueguesa</t>
  </si>
  <si>
    <t>Franco Suíço</t>
  </si>
  <si>
    <t> USD/Europa</t>
  </si>
  <si>
    <t>(US$)</t>
  </si>
  <si>
    <t>(£)</t>
  </si>
  <si>
    <t>(CAN)</t>
  </si>
  <si>
    <t>(A$)</t>
  </si>
  <si>
    <t>(¥)</t>
  </si>
  <si>
    <t>(SEK)</t>
  </si>
  <si>
    <t>(DKK)</t>
  </si>
  <si>
    <t>(NOK)</t>
  </si>
  <si>
    <t>(CHF)</t>
  </si>
  <si>
    <t>CÁLCULO TOTAL BOLSA</t>
  </si>
  <si>
    <t>Moeda</t>
  </si>
  <si>
    <t>Valor</t>
  </si>
  <si>
    <t>Doutorado Sanduíche no Exterior (SWE)</t>
  </si>
  <si>
    <t>Pós-Doutorado no Exterior (PDE)</t>
  </si>
  <si>
    <t>Desenvolvimento Tecnológico e Inovação no Exterior Sênior</t>
  </si>
  <si>
    <t>Desenvolvimento Tecnológico e Inovação no Exterior Júnior</t>
  </si>
  <si>
    <t>-</t>
  </si>
  <si>
    <t>Legenda</t>
  </si>
  <si>
    <t>Preencher</t>
  </si>
  <si>
    <t>TOTAL EM BOLSAS</t>
  </si>
  <si>
    <t>Valor Mensal da bolsa (US$)</t>
  </si>
  <si>
    <r>
      <t xml:space="preserve">Localidade
</t>
    </r>
    <r>
      <rPr>
        <sz val="8"/>
        <color theme="1"/>
        <rFont val="Calibri"/>
        <family val="2"/>
        <scheme val="minor"/>
      </rPr>
      <t>(Selecione)</t>
    </r>
  </si>
  <si>
    <t>Valor que será utilizado no projeto</t>
  </si>
  <si>
    <r>
      <t xml:space="preserve">Adicionais
</t>
    </r>
    <r>
      <rPr>
        <sz val="8"/>
        <color theme="1"/>
        <rFont val="Calibri"/>
        <family val="2"/>
        <scheme val="minor"/>
      </rPr>
      <t>(Cálculo automático)</t>
    </r>
  </si>
  <si>
    <r>
      <t xml:space="preserve">Valor em reais (R$) 
</t>
    </r>
    <r>
      <rPr>
        <sz val="8"/>
        <color theme="1"/>
        <rFont val="Calibri"/>
        <family val="2"/>
        <scheme val="minor"/>
      </rPr>
      <t>(Cálculo automático)</t>
    </r>
  </si>
  <si>
    <r>
      <t xml:space="preserve">Seguro Saúde (US$)
</t>
    </r>
    <r>
      <rPr>
        <sz val="8"/>
        <color theme="1"/>
        <rFont val="Calibri"/>
        <family val="2"/>
        <scheme val="minor"/>
      </rPr>
      <t>(Cálculo automático)</t>
    </r>
  </si>
  <si>
    <r>
      <t xml:space="preserve">Auxílio Deslocamento (US$)
</t>
    </r>
    <r>
      <rPr>
        <sz val="8"/>
        <color theme="1"/>
        <rFont val="Calibri"/>
        <family val="2"/>
        <scheme val="minor"/>
      </rPr>
      <t>(Cálculo automático)</t>
    </r>
  </si>
  <si>
    <t>Não é possível alterar - campo de cálculo automático</t>
  </si>
  <si>
    <r>
      <t xml:space="preserve">Valor em Dólar (US$)
(1 bolsa)
</t>
    </r>
    <r>
      <rPr>
        <sz val="8"/>
        <color theme="1"/>
        <rFont val="Calibri"/>
        <family val="2"/>
        <scheme val="minor"/>
      </rPr>
      <t>(Cálculo automático)</t>
    </r>
  </si>
  <si>
    <t>Adicional de Localidade - mensal (US$)</t>
  </si>
  <si>
    <t>Adicional Localidade (mensal)</t>
  </si>
  <si>
    <r>
      <t xml:space="preserve">Duração (meses)
</t>
    </r>
    <r>
      <rPr>
        <sz val="8"/>
        <color theme="1"/>
        <rFont val="Calibri"/>
        <family val="2"/>
        <scheme val="minor"/>
      </rPr>
      <t>(Selecione)</t>
    </r>
  </si>
  <si>
    <r>
      <t xml:space="preserve">Valor em Dólar (US$)
</t>
    </r>
    <r>
      <rPr>
        <sz val="8"/>
        <color theme="1"/>
        <rFont val="Calibri"/>
        <family val="2"/>
        <scheme val="minor"/>
      </rPr>
      <t>(Cálculo automático)</t>
    </r>
  </si>
  <si>
    <t>Taxa Escolar - IES Exterior (US$)</t>
  </si>
  <si>
    <r>
      <t xml:space="preserve">Observações:
a) </t>
    </r>
    <r>
      <rPr>
        <sz val="11"/>
        <color theme="1"/>
        <rFont val="Calibri"/>
        <family val="2"/>
        <scheme val="minor"/>
      </rPr>
      <t>Consultar as cidades com adicional de localidade na RN-036/2013, conforme disposto na Chamada Pública MCTI/CNPq nº 16/2024, disponível em:
http://www.cnpq.br/web/guest/view/-/journal_content/56_INSTANCE_0oED/10157/1297921</t>
    </r>
    <r>
      <rPr>
        <b/>
        <sz val="11"/>
        <color theme="1"/>
        <rFont val="Calibri"/>
        <family val="2"/>
        <scheme val="minor"/>
      </rPr>
      <t xml:space="preserve">
b) </t>
    </r>
    <r>
      <rPr>
        <sz val="11"/>
        <color theme="1"/>
        <rFont val="Calibri"/>
        <family val="2"/>
        <scheme val="minor"/>
      </rPr>
      <t xml:space="preserve">Valores baseados na submissão do projeto na Plataforma Carlos Chagas
</t>
    </r>
    <r>
      <rPr>
        <b/>
        <sz val="11"/>
        <color theme="1"/>
        <rFont val="Calibri"/>
        <family val="2"/>
        <scheme val="minor"/>
      </rPr>
      <t xml:space="preserve">c) </t>
    </r>
    <r>
      <rPr>
        <sz val="11"/>
        <color theme="1"/>
        <rFont val="Calibri"/>
        <family val="2"/>
        <scheme val="minor"/>
      </rPr>
      <t xml:space="preserve">Valor do dolar fixado em 5.5893 reais, conforme plataforma Carlos Chagas
</t>
    </r>
    <r>
      <rPr>
        <b/>
        <sz val="11"/>
        <color theme="1"/>
        <rFont val="Calibri"/>
        <family val="2"/>
        <scheme val="minor"/>
      </rPr>
      <t xml:space="preserve">d) </t>
    </r>
    <r>
      <rPr>
        <sz val="11"/>
        <color theme="1"/>
        <rFont val="Calibri"/>
        <family val="2"/>
        <scheme val="minor"/>
      </rPr>
      <t xml:space="preserve">Dados retirados das Resoluções Normativas do CNPq (dispostas no anexo I da Chamada Pública MCTI/CNPq nº 16/2024)
</t>
    </r>
    <r>
      <rPr>
        <b/>
        <sz val="11"/>
        <color theme="1"/>
        <rFont val="Calibri"/>
        <family val="2"/>
        <scheme val="minor"/>
      </rPr>
      <t>e)</t>
    </r>
    <r>
      <rPr>
        <sz val="11"/>
        <color theme="1"/>
        <rFont val="Calibri"/>
        <family val="2"/>
        <scheme val="minor"/>
      </rPr>
      <t xml:space="preserve"> Essa planilha servirá apenas para os cálculos de valores das bolsas. Não é necessário anexar essa planilha na submissão da proposta.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</si>
</sst>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USD]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DDA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8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164" fontId="0" fillId="6" borderId="1" xfId="0" applyNumberFormat="1" applyFont="1" applyFill="1" applyBorder="1" applyAlignment="1">
      <alignment vertical="center" wrapText="1"/>
    </xf>
    <xf numFmtId="44" fontId="0" fillId="6" borderId="1" xfId="1" applyFont="1" applyFill="1" applyBorder="1" applyAlignment="1">
      <alignment vertical="center" wrapText="1"/>
    </xf>
    <xf numFmtId="44" fontId="0" fillId="6" borderId="1" xfId="0" applyNumberFormat="1" applyFont="1" applyFill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164" fontId="0" fillId="4" borderId="2" xfId="0" applyNumberFormat="1" applyFont="1" applyFill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D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45A2-879C-4754-9572-22BAD803AB37}">
  <dimension ref="A1:T19"/>
  <sheetViews>
    <sheetView tabSelected="1" workbookViewId="0">
      <selection activeCell="D3" sqref="D3"/>
    </sheetView>
  </sheetViews>
  <sheetFormatPr defaultRowHeight="15" x14ac:dyDescent="0.25"/>
  <cols>
    <col min="1" max="1" width="19.5703125" style="1" customWidth="1"/>
    <col min="2" max="2" width="8.140625" style="1" bestFit="1" customWidth="1"/>
    <col min="3" max="3" width="10.42578125" style="1" bestFit="1" customWidth="1"/>
    <col min="4" max="4" width="11.42578125" style="1" bestFit="1" customWidth="1"/>
    <col min="5" max="5" width="11.85546875" style="1" bestFit="1" customWidth="1"/>
    <col min="6" max="6" width="15.85546875" style="1" customWidth="1"/>
    <col min="7" max="7" width="16.85546875" style="1" customWidth="1"/>
    <col min="8" max="8" width="10.42578125" style="1" bestFit="1" customWidth="1"/>
    <col min="9" max="10" width="13.7109375" style="1" customWidth="1"/>
    <col min="11" max="11" width="8.5703125" style="1" bestFit="1" customWidth="1"/>
    <col min="12" max="12" width="19.28515625" style="1" customWidth="1"/>
    <col min="13" max="13" width="13.7109375" style="1" customWidth="1"/>
    <col min="14" max="14" width="4.85546875" style="1" customWidth="1"/>
    <col min="15" max="15" width="25.28515625" style="1" customWidth="1"/>
    <col min="16" max="16" width="24" style="1" customWidth="1"/>
    <col min="17" max="17" width="4.28515625" style="1" customWidth="1"/>
    <col min="18" max="18" width="19.5703125" style="1" bestFit="1" customWidth="1"/>
    <col min="19" max="19" width="6.42578125" style="1" bestFit="1" customWidth="1"/>
    <col min="20" max="20" width="6" style="1" bestFit="1" customWidth="1"/>
    <col min="21" max="16384" width="9.140625" style="1"/>
  </cols>
  <sheetData>
    <row r="1" spans="1:20" ht="36.75" customHeight="1" x14ac:dyDescent="0.25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R1" s="24" t="s">
        <v>45</v>
      </c>
      <c r="S1" s="24"/>
      <c r="T1" s="24"/>
    </row>
    <row r="2" spans="1:20" ht="56.25" x14ac:dyDescent="0.25">
      <c r="A2" s="9" t="s">
        <v>0</v>
      </c>
      <c r="B2" s="9" t="s">
        <v>46</v>
      </c>
      <c r="C2" s="9" t="s">
        <v>36</v>
      </c>
      <c r="D2" s="9" t="s">
        <v>1</v>
      </c>
      <c r="E2" s="22" t="s">
        <v>35</v>
      </c>
      <c r="F2" s="20" t="s">
        <v>40</v>
      </c>
      <c r="G2" s="20" t="s">
        <v>41</v>
      </c>
      <c r="H2" s="20" t="s">
        <v>44</v>
      </c>
      <c r="I2" s="20" t="s">
        <v>2</v>
      </c>
      <c r="J2" s="20" t="s">
        <v>48</v>
      </c>
      <c r="K2" s="20" t="s">
        <v>3</v>
      </c>
      <c r="L2" s="9" t="s">
        <v>43</v>
      </c>
      <c r="M2" s="30" t="s">
        <v>47</v>
      </c>
      <c r="N2" s="31"/>
      <c r="O2" s="9" t="s">
        <v>38</v>
      </c>
      <c r="P2" s="9" t="s">
        <v>39</v>
      </c>
      <c r="R2" s="23" t="s">
        <v>25</v>
      </c>
      <c r="S2" s="23"/>
      <c r="T2" s="5" t="s">
        <v>26</v>
      </c>
    </row>
    <row r="3" spans="1:20" ht="25.5" x14ac:dyDescent="0.25">
      <c r="A3" s="21" t="s">
        <v>27</v>
      </c>
      <c r="B3" s="10"/>
      <c r="C3" s="10"/>
      <c r="D3" s="10"/>
      <c r="E3" s="11">
        <v>1300</v>
      </c>
      <c r="F3" s="12">
        <f>D3*B3*90</f>
        <v>0</v>
      </c>
      <c r="G3" s="12" cm="1">
        <f t="array" ref="G3">_xlfn.IFS(C3="África",1891,C3="América Central",1323,C3="América do Norte",1604,C3="América do Sul",736,C3="Ásia",2521,C3="Europa",1706,C3="Oceania",3121,C3=0,0)</f>
        <v>0</v>
      </c>
      <c r="H3" s="10"/>
      <c r="I3" s="10"/>
      <c r="J3" s="10"/>
      <c r="K3" s="12">
        <f>E3</f>
        <v>1300</v>
      </c>
      <c r="L3" s="13">
        <f>SUM(F3:G3,I3:K3)+(E3*B3)+H3*B3</f>
        <v>1300</v>
      </c>
      <c r="M3" s="32">
        <f>L3*D3</f>
        <v>0</v>
      </c>
      <c r="N3" s="33"/>
      <c r="O3" s="17">
        <f>SUM(F3:K3)*D3</f>
        <v>0</v>
      </c>
      <c r="P3" s="18">
        <f>M3*5.5893</f>
        <v>0</v>
      </c>
      <c r="R3" s="3" t="s">
        <v>4</v>
      </c>
      <c r="S3" s="2" t="s">
        <v>15</v>
      </c>
      <c r="T3" s="2">
        <v>400</v>
      </c>
    </row>
    <row r="4" spans="1:20" ht="25.5" x14ac:dyDescent="0.25">
      <c r="A4" s="21" t="s">
        <v>28</v>
      </c>
      <c r="B4" s="10"/>
      <c r="C4" s="10"/>
      <c r="D4" s="10"/>
      <c r="E4" s="11">
        <v>2100</v>
      </c>
      <c r="F4" s="12">
        <f t="shared" ref="F4:F6" si="0">D4*B4*90</f>
        <v>0</v>
      </c>
      <c r="G4" s="12" cm="1">
        <f t="array" ref="G4">_xlfn.IFS(C4="África",1891,C4="América Central",1323,C4="América do Norte",1604,C4="América do Sul",736,C4="Ásia",2521,C4="Europa",1706,C4="Oceania",3121,C4=0,0)</f>
        <v>0</v>
      </c>
      <c r="H4" s="10"/>
      <c r="I4" s="11" t="s">
        <v>31</v>
      </c>
      <c r="J4" s="11" t="s">
        <v>31</v>
      </c>
      <c r="K4" s="12">
        <f>E4</f>
        <v>2100</v>
      </c>
      <c r="L4" s="13">
        <f>SUM(F4:G4,I4:K4)+(E4*B4)+H4*B4</f>
        <v>2100</v>
      </c>
      <c r="M4" s="32">
        <f>L4*D4</f>
        <v>0</v>
      </c>
      <c r="N4" s="33"/>
      <c r="O4" s="17">
        <f t="shared" ref="O4:O6" si="1">SUM(F4:K4)*D4</f>
        <v>0</v>
      </c>
      <c r="P4" s="18">
        <f>M4*5.5893</f>
        <v>0</v>
      </c>
      <c r="R4" s="3" t="s">
        <v>5</v>
      </c>
      <c r="S4" s="4"/>
      <c r="T4" s="2">
        <v>400</v>
      </c>
    </row>
    <row r="5" spans="1:20" ht="51" x14ac:dyDescent="0.25">
      <c r="A5" s="21" t="s">
        <v>29</v>
      </c>
      <c r="B5" s="10"/>
      <c r="C5" s="10"/>
      <c r="D5" s="10"/>
      <c r="E5" s="11">
        <v>2100</v>
      </c>
      <c r="F5" s="12">
        <f t="shared" si="0"/>
        <v>0</v>
      </c>
      <c r="G5" s="12" cm="1">
        <f t="array" ref="G5">_xlfn.IFS(C5="África",1891,C5="América Central",1323,C5="América do Norte",1604,C5="América do Sul",736,C5="Ásia",2521,C5="Europa",1706,C5="Oceania",3121,C5=0,0)</f>
        <v>0</v>
      </c>
      <c r="H5" s="10"/>
      <c r="I5" s="11" t="s">
        <v>31</v>
      </c>
      <c r="J5" s="11" t="s">
        <v>31</v>
      </c>
      <c r="K5" s="12">
        <f t="shared" ref="K5:K6" si="2">E5</f>
        <v>2100</v>
      </c>
      <c r="L5" s="13">
        <f>SUM(F5:G5,I5:K5)+(E5*B5)+H5*B5</f>
        <v>2100</v>
      </c>
      <c r="M5" s="32">
        <f>L5*D5</f>
        <v>0</v>
      </c>
      <c r="N5" s="33"/>
      <c r="O5" s="17">
        <f t="shared" si="1"/>
        <v>0</v>
      </c>
      <c r="P5" s="18">
        <f>M5*5.5893</f>
        <v>0</v>
      </c>
      <c r="R5" s="3" t="s">
        <v>6</v>
      </c>
      <c r="S5" s="2" t="s">
        <v>16</v>
      </c>
      <c r="T5" s="2">
        <v>400</v>
      </c>
    </row>
    <row r="6" spans="1:20" ht="51" x14ac:dyDescent="0.25">
      <c r="A6" s="21" t="s">
        <v>30</v>
      </c>
      <c r="B6" s="10"/>
      <c r="C6" s="10"/>
      <c r="D6" s="10"/>
      <c r="E6" s="11">
        <v>1300</v>
      </c>
      <c r="F6" s="12">
        <f t="shared" si="0"/>
        <v>0</v>
      </c>
      <c r="G6" s="12" cm="1">
        <f t="array" ref="G6">_xlfn.IFS(C6="África",1891,C6="América Central",1323,C6="América do Norte",1604,C6="América do Sul",736,C6="Ásia",2521,C6="Europa",1706,C6="Oceania",3121,C6=0,0)</f>
        <v>0</v>
      </c>
      <c r="H6" s="10"/>
      <c r="I6" s="11" t="s">
        <v>31</v>
      </c>
      <c r="J6" s="11" t="s">
        <v>31</v>
      </c>
      <c r="K6" s="12">
        <f t="shared" si="2"/>
        <v>1300</v>
      </c>
      <c r="L6" s="13">
        <f>SUM(F6:G6,I6:K6)+(E6*B6)+H6*B6</f>
        <v>1300</v>
      </c>
      <c r="M6" s="32">
        <f>L6*D6</f>
        <v>0</v>
      </c>
      <c r="N6" s="33"/>
      <c r="O6" s="17">
        <f t="shared" si="1"/>
        <v>0</v>
      </c>
      <c r="P6" s="18">
        <f>M6*5.5893</f>
        <v>0</v>
      </c>
      <c r="R6" s="3" t="s">
        <v>7</v>
      </c>
      <c r="S6" s="2" t="s">
        <v>17</v>
      </c>
      <c r="T6" s="2">
        <v>452</v>
      </c>
    </row>
    <row r="7" spans="1:20" x14ac:dyDescent="0.25">
      <c r="A7" s="34" t="s">
        <v>34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  <c r="P7" s="19">
        <f>SUM(P3:P6)</f>
        <v>0</v>
      </c>
      <c r="R7" s="3" t="s">
        <v>8</v>
      </c>
      <c r="S7" s="2" t="s">
        <v>18</v>
      </c>
      <c r="T7" s="2">
        <v>507</v>
      </c>
    </row>
    <row r="8" spans="1:20" x14ac:dyDescent="0.25">
      <c r="R8" s="3" t="s">
        <v>9</v>
      </c>
      <c r="S8" s="2" t="s">
        <v>19</v>
      </c>
      <c r="T8" s="2">
        <v>45812</v>
      </c>
    </row>
    <row r="9" spans="1:20" ht="15" customHeight="1" x14ac:dyDescent="0.25">
      <c r="A9" s="26" t="s">
        <v>49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8"/>
      <c r="N9" s="27" t="s">
        <v>32</v>
      </c>
      <c r="O9" s="27"/>
      <c r="P9" s="27"/>
      <c r="R9" s="3" t="s">
        <v>10</v>
      </c>
      <c r="S9" s="2" t="s">
        <v>20</v>
      </c>
      <c r="T9" s="2">
        <v>3610</v>
      </c>
    </row>
    <row r="10" spans="1:20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8"/>
      <c r="N10" s="14"/>
      <c r="O10" s="28" t="s">
        <v>33</v>
      </c>
      <c r="P10" s="28"/>
      <c r="R10" s="3" t="s">
        <v>11</v>
      </c>
      <c r="S10" s="2" t="s">
        <v>21</v>
      </c>
      <c r="T10" s="2">
        <v>3000</v>
      </c>
    </row>
    <row r="11" spans="1:20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8"/>
      <c r="N11" s="15"/>
      <c r="O11" s="29" t="s">
        <v>42</v>
      </c>
      <c r="P11" s="29"/>
      <c r="R11" s="3" t="s">
        <v>12</v>
      </c>
      <c r="S11" s="2" t="s">
        <v>22</v>
      </c>
      <c r="T11" s="2">
        <v>3250</v>
      </c>
    </row>
    <row r="12" spans="1:20" ht="1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8"/>
      <c r="N12" s="16"/>
      <c r="O12" s="29" t="s">
        <v>37</v>
      </c>
      <c r="P12" s="29"/>
      <c r="R12" s="3" t="s">
        <v>13</v>
      </c>
      <c r="S12" s="2" t="s">
        <v>23</v>
      </c>
      <c r="T12" s="2">
        <v>500</v>
      </c>
    </row>
    <row r="13" spans="1:20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8"/>
      <c r="N13" s="6"/>
      <c r="O13" s="6"/>
      <c r="P13" s="6"/>
      <c r="R13" s="3" t="s">
        <v>14</v>
      </c>
      <c r="S13" s="2" t="s">
        <v>15</v>
      </c>
      <c r="T13" s="2">
        <v>550</v>
      </c>
    </row>
    <row r="14" spans="1:20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8"/>
      <c r="N14" s="6"/>
      <c r="O14" s="6"/>
      <c r="P14" s="6"/>
    </row>
    <row r="15" spans="1:20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"/>
      <c r="N15" s="6"/>
      <c r="O15" s="6"/>
      <c r="P15" s="6"/>
    </row>
    <row r="16" spans="1:20" x14ac:dyDescent="0.25"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4:13" ht="15" customHeight="1" x14ac:dyDescent="0.25"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4:13" ht="15" customHeight="1" x14ac:dyDescent="0.25"/>
    <row r="19" spans="4:13" ht="15" customHeight="1" x14ac:dyDescent="0.25"/>
  </sheetData>
  <sheetProtection algorithmName="SHA-512" hashValue="5OZLGkKwwqVNFCy3ADa5CNWsXQJqYhBvUOXAf51b4y9mywyWKJ8wC2YBegjWn+Wic12yBTwdNhxYCn+Fh6xk9Q==" saltValue="DJByNWE4g8y4Lk2Lvb8zkA==" spinCount="100000" sheet="1" objects="1" scenarios="1"/>
  <mergeCells count="14">
    <mergeCell ref="R2:S2"/>
    <mergeCell ref="R1:T1"/>
    <mergeCell ref="A1:P1"/>
    <mergeCell ref="N9:P9"/>
    <mergeCell ref="O10:P10"/>
    <mergeCell ref="O11:P11"/>
    <mergeCell ref="O12:P12"/>
    <mergeCell ref="M2:N2"/>
    <mergeCell ref="M3:N3"/>
    <mergeCell ref="M4:N4"/>
    <mergeCell ref="M5:N5"/>
    <mergeCell ref="M6:N6"/>
    <mergeCell ref="A7:O7"/>
    <mergeCell ref="A9:L15"/>
  </mergeCells>
  <dataValidations xWindow="251" yWindow="332" count="3">
    <dataValidation type="list" allowBlank="1" showInputMessage="1" showErrorMessage="1" promptTitle="Continente" prompt="Selecione o continente para onde o bolsista irá." sqref="C8 C21:C36" xr:uid="{50421FC7-9AFC-4A4F-9717-DCC1E0539147}">
      <formula1>"África,América Central,América do Norte,América do Sul,Ásia,Europa,Oceania"</formula1>
    </dataValidation>
    <dataValidation type="list" allowBlank="1" showInputMessage="1" showErrorMessage="1" promptTitle="Localidade" prompt="Selecione o continente para onde o bolsista irá" sqref="C3:C6" xr:uid="{E6EB5B0B-090C-4F13-962C-420CEDF817B4}">
      <formula1>"África,América Central,América do Norte,América do Sul,Ásia,Europa,Oceania"</formula1>
    </dataValidation>
    <dataValidation type="list" allowBlank="1" showInputMessage="1" showErrorMessage="1" promptTitle="Duração" prompt="Selecione a duração em meses da bolsa" sqref="B3:B6" xr:uid="{20552262-58C8-4474-8371-D760F38D3965}">
      <formula1>"3,4,5,6,7,8,9,10,11,12"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64B2-046A-4A49-9AB7-9F69A274E6A3}">
  <dimension ref="A1:L21"/>
  <sheetViews>
    <sheetView workbookViewId="0">
      <selection activeCell="C24" sqref="C24"/>
    </sheetView>
  </sheetViews>
  <sheetFormatPr defaultRowHeight="15" x14ac:dyDescent="0.25"/>
  <cols>
    <col min="1" max="1" width="19.5703125" bestFit="1" customWidth="1"/>
    <col min="2" max="2" width="6.42578125" bestFit="1" customWidth="1"/>
    <col min="3" max="3" width="6" bestFit="1" customWidth="1"/>
    <col min="12" max="12" width="26" customWidth="1"/>
  </cols>
  <sheetData>
    <row r="1" spans="1:12" ht="33.75" customHeight="1" x14ac:dyDescent="0.25">
      <c r="A1" s="24" t="s">
        <v>45</v>
      </c>
      <c r="B1" s="24"/>
      <c r="C1" s="24"/>
      <c r="D1" s="24"/>
      <c r="E1" s="24"/>
    </row>
    <row r="2" spans="1:12" x14ac:dyDescent="0.25">
      <c r="A2" s="23" t="s">
        <v>25</v>
      </c>
      <c r="B2" s="23"/>
      <c r="C2" s="23"/>
      <c r="D2" s="23"/>
      <c r="E2" s="7" t="s">
        <v>26</v>
      </c>
    </row>
    <row r="3" spans="1:12" x14ac:dyDescent="0.25">
      <c r="A3" s="37" t="s">
        <v>4</v>
      </c>
      <c r="B3" s="37"/>
      <c r="C3" s="37"/>
      <c r="D3" s="2" t="s">
        <v>15</v>
      </c>
      <c r="E3" s="2">
        <v>400</v>
      </c>
    </row>
    <row r="4" spans="1:12" x14ac:dyDescent="0.25">
      <c r="A4" s="37" t="s">
        <v>5</v>
      </c>
      <c r="B4" s="37"/>
      <c r="C4" s="37"/>
      <c r="D4" s="4"/>
      <c r="E4" s="2">
        <v>400</v>
      </c>
    </row>
    <row r="5" spans="1:12" x14ac:dyDescent="0.25">
      <c r="A5" s="37" t="s">
        <v>6</v>
      </c>
      <c r="B5" s="37"/>
      <c r="C5" s="37"/>
      <c r="D5" s="2" t="s">
        <v>16</v>
      </c>
      <c r="E5" s="2">
        <v>400</v>
      </c>
    </row>
    <row r="6" spans="1:12" x14ac:dyDescent="0.25">
      <c r="A6" s="37" t="s">
        <v>7</v>
      </c>
      <c r="B6" s="37"/>
      <c r="C6" s="37"/>
      <c r="D6" s="2" t="s">
        <v>17</v>
      </c>
      <c r="E6" s="2">
        <v>452</v>
      </c>
    </row>
    <row r="7" spans="1:12" x14ac:dyDescent="0.25">
      <c r="A7" s="37" t="s">
        <v>8</v>
      </c>
      <c r="B7" s="37"/>
      <c r="C7" s="37"/>
      <c r="D7" s="2" t="s">
        <v>18</v>
      </c>
      <c r="E7" s="2">
        <v>507</v>
      </c>
    </row>
    <row r="8" spans="1:12" x14ac:dyDescent="0.25">
      <c r="A8" s="37" t="s">
        <v>9</v>
      </c>
      <c r="B8" s="37"/>
      <c r="C8" s="37"/>
      <c r="D8" s="2" t="s">
        <v>19</v>
      </c>
      <c r="E8" s="2">
        <v>45812</v>
      </c>
    </row>
    <row r="9" spans="1:12" x14ac:dyDescent="0.25">
      <c r="A9" s="37" t="s">
        <v>10</v>
      </c>
      <c r="B9" s="37"/>
      <c r="C9" s="37"/>
      <c r="D9" s="2" t="s">
        <v>20</v>
      </c>
      <c r="E9" s="2">
        <v>3610</v>
      </c>
    </row>
    <row r="10" spans="1:12" x14ac:dyDescent="0.25">
      <c r="A10" s="37" t="s">
        <v>11</v>
      </c>
      <c r="B10" s="37"/>
      <c r="C10" s="37"/>
      <c r="D10" s="2" t="s">
        <v>21</v>
      </c>
      <c r="E10" s="2">
        <v>3000</v>
      </c>
    </row>
    <row r="11" spans="1:12" x14ac:dyDescent="0.25">
      <c r="A11" s="37" t="s">
        <v>12</v>
      </c>
      <c r="B11" s="37"/>
      <c r="C11" s="37"/>
      <c r="D11" s="2" t="s">
        <v>22</v>
      </c>
      <c r="E11" s="2">
        <v>3250</v>
      </c>
    </row>
    <row r="12" spans="1:12" x14ac:dyDescent="0.25">
      <c r="A12" s="37" t="s">
        <v>13</v>
      </c>
      <c r="B12" s="37"/>
      <c r="C12" s="37"/>
      <c r="D12" s="2" t="s">
        <v>23</v>
      </c>
      <c r="E12" s="2">
        <v>500</v>
      </c>
    </row>
    <row r="13" spans="1:12" x14ac:dyDescent="0.25">
      <c r="A13" s="37" t="s">
        <v>14</v>
      </c>
      <c r="B13" s="37"/>
      <c r="C13" s="37"/>
      <c r="D13" s="2" t="s">
        <v>15</v>
      </c>
      <c r="E13" s="2">
        <v>550</v>
      </c>
    </row>
    <row r="15" spans="1:12" x14ac:dyDescent="0.25">
      <c r="A15" s="26" t="s">
        <v>49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</sheetData>
  <mergeCells count="14">
    <mergeCell ref="A15:L21"/>
    <mergeCell ref="A13:C13"/>
    <mergeCell ref="A1:E1"/>
    <mergeCell ref="A2:D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Cálculo Bolsas</vt:lpstr>
      <vt:lpstr>Valores Adicional Localidade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Rausch</dc:creator>
  <cp:lastModifiedBy>Beatriz Rausch</cp:lastModifiedBy>
  <dcterms:created xsi:type="dcterms:W3CDTF">2024-07-02T14:22:13Z</dcterms:created>
  <dcterms:modified xsi:type="dcterms:W3CDTF">2024-07-03T12:15:45Z</dcterms:modified>
</cp:coreProperties>
</file>